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10" windowHeight="11010" activeTab="1"/>
  </bookViews>
  <sheets>
    <sheet name="1кв" sheetId="22" r:id="rId1"/>
    <sheet name="2кв" sheetId="23" r:id="rId2"/>
  </sheets>
  <definedNames>
    <definedName name="_xlnm.Print_Area" localSheetId="0">'1кв'!$A$1:$E$54</definedName>
    <definedName name="_xlnm.Print_Area" localSheetId="1">'2кв'!$A$1:$E$53</definedName>
  </definedNames>
  <calcPr calcId="152511"/>
</workbook>
</file>

<file path=xl/calcChain.xml><?xml version="1.0" encoding="utf-8"?>
<calcChain xmlns="http://schemas.openxmlformats.org/spreadsheetml/2006/main">
  <c r="B48" i="23" l="1"/>
  <c r="B51" i="23" l="1"/>
  <c r="E23" i="23"/>
  <c r="E22" i="23"/>
  <c r="E31" i="23" l="1"/>
  <c r="B52" i="23" s="1"/>
  <c r="B53" i="23" s="1"/>
  <c r="E32" i="22"/>
  <c r="B52" i="22" l="1"/>
  <c r="E23" i="22"/>
  <c r="E22" i="22"/>
  <c r="B53" i="22" s="1"/>
  <c r="B54" i="22" l="1"/>
</calcChain>
</file>

<file path=xl/sharedStrings.xml><?xml version="1.0" encoding="utf-8"?>
<sst xmlns="http://schemas.openxmlformats.org/spreadsheetml/2006/main" count="143" uniqueCount="64">
  <si>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</si>
  <si>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</si>
  <si>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</si>
  <si>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</si>
  <si>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</si>
  <si>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</si>
  <si>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</si>
  <si>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</si>
  <si>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</si>
  <si>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</si>
  <si>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</si>
  <si>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</si>
  <si>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</si>
  <si>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</si>
  <si>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</si>
  <si>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</si>
  <si>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</si>
  <si>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</si>
  <si>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</si>
  <si>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</si>
  <si>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г. Россошь, ул. Деповская, 2в</t>
  </si>
  <si>
    <r>
      <t>с одной стороны, 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</si>
  <si>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№27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</si>
  <si>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№2в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Деповская</t>
    </r>
  </si>
  <si>
    <t>постоянно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</si>
  <si>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</si>
  <si>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</si>
  <si>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</si>
  <si>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</si>
  <si>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Наименование вида работы
(услуги)
</t>
  </si>
  <si>
    <t xml:space="preserve">Стоимость /
сметная стоимость  выполненной работы (оказанной услуги) за единицу
</t>
  </si>
  <si>
    <t>Общая площадь квартир - 1179,15 м2</t>
  </si>
  <si>
    <t>Расходы по содержанию и тек.ремонту</t>
  </si>
  <si>
    <t xml:space="preserve">Оплачено </t>
  </si>
  <si>
    <t xml:space="preserve">Расходы по управлению МКД </t>
  </si>
  <si>
    <t xml:space="preserve">Стоимость материалов </t>
  </si>
  <si>
    <t xml:space="preserve">Итого остаток на конец  квартала </t>
  </si>
  <si>
    <t>1 квартал</t>
  </si>
  <si>
    <t>определена приложением № 9 к договору</t>
  </si>
  <si>
    <t xml:space="preserve">Остаток на начало квартала </t>
  </si>
  <si>
    <t xml:space="preserve">Услуги по содержанию многоквартирного дома </t>
  </si>
  <si>
    <t xml:space="preserve">Оплачено за размещение оборудования ТТК </t>
  </si>
  <si>
    <t xml:space="preserve">именуемый в дальнейшем "Заказчик", в лице 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</si>
  <si>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   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</si>
  <si>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</t>
    </r>
  </si>
  <si>
    <t>горячая вода на СОИ</t>
  </si>
  <si>
    <t>холодная вода на СОИ</t>
  </si>
  <si>
    <t>электроэнергия на СОИ</t>
  </si>
  <si>
    <t>водоотведение на СОИ</t>
  </si>
  <si>
    <t>Дератизация, дезинскеция</t>
  </si>
  <si>
    <t>по заявке</t>
  </si>
  <si>
    <r>
      <t>именуемый в дальнейшем "Исполнитель", в лице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</si>
  <si>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</si>
  <si>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за 1 квартал 2024 года</t>
  </si>
  <si>
    <t>31.03.2024 г.</t>
  </si>
  <si>
    <t>Устройство навесов на приямки -4шт(смета)</t>
  </si>
  <si>
    <t>февраль</t>
  </si>
  <si>
    <t>Предъявлено населению 117171,78</t>
  </si>
  <si>
    <t xml:space="preserve">           2. Всего за период с "01" 01 2024 г. по "31" 03 2024 г. выполнено работ (оказано услуг) на общую сумму сто девятнадцать одна тысяча двести сорок два рубля 72 копейки.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</si>
  <si>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</si>
  <si>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</si>
  <si>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</si>
  <si>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сто четырнадцать тысяч сто девяносто четыре рубля 86 копейки.</t>
  </si>
  <si>
    <t>Предъявлено населению 120626,26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</si>
</sst>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4" fontId="16" fillId="0" borderId="0"/>
  </cellStyleXfs>
  <cellXfs count="5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4" fillId="2" borderId="0" xfId="0" applyFont="1" applyFill="1"/>
    <xf numFmtId="43" fontId="7" fillId="0" borderId="0" xfId="0" applyNumberFormat="1" applyFont="1"/>
    <xf numFmtId="0" fontId="10" fillId="0" borderId="0" xfId="0" applyFont="1"/>
    <xf numFmtId="4" fontId="4" fillId="0" borderId="0" xfId="1" applyNumberFormat="1" applyFont="1"/>
    <xf numFmtId="4" fontId="7" fillId="0" borderId="0" xfId="1" applyNumberFormat="1" applyFont="1"/>
    <xf numFmtId="43" fontId="4" fillId="0" borderId="0" xfId="0" applyNumberFormat="1" applyFont="1"/>
    <xf numFmtId="0" fontId="4" fillId="0" borderId="0" xfId="0" applyFont="1" applyBorder="1"/>
    <xf numFmtId="43" fontId="4" fillId="2" borderId="0" xfId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13" fillId="0" borderId="0" xfId="0" applyFont="1"/>
    <xf numFmtId="0" fontId="2" fillId="0" borderId="0" xfId="0" applyFont="1" applyAlignment="1">
      <alignment wrapText="1"/>
    </xf>
    <xf numFmtId="4" fontId="7" fillId="0" borderId="0" xfId="0" applyNumberFormat="1" applyFont="1"/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0" borderId="0" xfId="0" applyFont="1" applyBorder="1" applyAlignment="1">
      <alignment wrapText="1"/>
    </xf>
    <xf numFmtId="2" fontId="4" fillId="2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7" fillId="0" borderId="1" xfId="2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view="pageBreakPreview" topLeftCell="A43" zoomScaleSheetLayoutView="100" workbookViewId="0">
      <selection activeCell="G39" sqref="G39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3" style="2" customWidth="1"/>
    <col min="4" max="4" width="11.28515625" style="2" customWidth="1"/>
    <col min="5" max="5" width="15.7109375" style="17" customWidth="1"/>
    <col min="6" max="6" width="9.140625" style="2"/>
    <col min="7" max="7" width="11.28515625" style="2" bestFit="1" customWidth="1"/>
    <col min="8" max="8" width="13.42578125" style="2" bestFit="1" customWidth="1"/>
    <col min="9" max="9" width="12.140625" style="2" bestFit="1" customWidth="1"/>
    <col min="10" max="16384" width="9.140625" style="2"/>
  </cols>
  <sheetData>
    <row r="1" spans="1:5" ht="15.75" x14ac:dyDescent="0.25">
      <c r="A1" s="54" t="s">
        <v>9</v>
      </c>
      <c r="B1" s="54"/>
      <c r="C1" s="54"/>
      <c r="D1" s="54"/>
      <c r="E1" s="54"/>
    </row>
    <row r="2" spans="1:5" ht="30" customHeight="1" x14ac:dyDescent="0.25">
      <c r="A2" s="55" t="s">
        <v>10</v>
      </c>
      <c r="B2" s="56"/>
      <c r="C2" s="56"/>
      <c r="D2" s="56"/>
      <c r="E2" s="56"/>
    </row>
    <row r="3" spans="1:5" x14ac:dyDescent="0.25">
      <c r="A3" s="57" t="s">
        <v>53</v>
      </c>
      <c r="B3" s="57"/>
      <c r="C3" s="57"/>
      <c r="D3" s="57"/>
      <c r="E3" s="57"/>
    </row>
    <row r="4" spans="1:5" s="1" customFormat="1" ht="15.6" customHeight="1" x14ac:dyDescent="0.25">
      <c r="A4" s="34" t="s">
        <v>11</v>
      </c>
      <c r="B4" s="4"/>
      <c r="C4" s="4"/>
      <c r="D4" s="39"/>
      <c r="E4" s="38" t="s">
        <v>54</v>
      </c>
    </row>
    <row r="5" spans="1:5" x14ac:dyDescent="0.25">
      <c r="A5" s="37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58" t="s">
        <v>20</v>
      </c>
      <c r="B7" s="58"/>
      <c r="C7" s="58"/>
      <c r="D7" s="58"/>
      <c r="E7" s="58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6" t="s">
        <v>42</v>
      </c>
      <c r="B9" s="46"/>
      <c r="C9" s="46"/>
      <c r="D9" s="46"/>
      <c r="E9" s="46"/>
    </row>
    <row r="10" spans="1:5" ht="27" customHeight="1" x14ac:dyDescent="0.25">
      <c r="A10" s="51" t="s">
        <v>12</v>
      </c>
      <c r="B10" s="52"/>
      <c r="C10" s="52"/>
      <c r="D10" s="52"/>
      <c r="E10" s="52"/>
    </row>
    <row r="11" spans="1:5" ht="30.75" customHeight="1" x14ac:dyDescent="0.25">
      <c r="A11" s="46" t="s">
        <v>43</v>
      </c>
      <c r="B11" s="46"/>
      <c r="C11" s="46"/>
      <c r="D11" s="46"/>
      <c r="E11" s="46"/>
    </row>
    <row r="12" spans="1:5" x14ac:dyDescent="0.25">
      <c r="A12" s="50" t="s">
        <v>13</v>
      </c>
      <c r="B12" s="53"/>
      <c r="C12" s="53"/>
      <c r="D12" s="53"/>
      <c r="E12" s="53"/>
    </row>
    <row r="13" spans="1:5" x14ac:dyDescent="0.25">
      <c r="A13" s="46" t="s">
        <v>21</v>
      </c>
      <c r="B13" s="46"/>
      <c r="C13" s="46"/>
      <c r="D13" s="46"/>
      <c r="E13" s="46"/>
    </row>
    <row r="14" spans="1:5" ht="11.25" customHeight="1" x14ac:dyDescent="0.25">
      <c r="A14" s="50" t="s">
        <v>2</v>
      </c>
      <c r="B14" s="53"/>
      <c r="C14" s="53"/>
      <c r="D14" s="53"/>
      <c r="E14" s="53"/>
    </row>
    <row r="15" spans="1:5" x14ac:dyDescent="0.25">
      <c r="A15" s="46" t="s">
        <v>51</v>
      </c>
      <c r="B15" s="46"/>
      <c r="C15" s="46"/>
      <c r="D15" s="46"/>
      <c r="E15" s="46"/>
    </row>
    <row r="16" spans="1:5" ht="13.9" customHeight="1" x14ac:dyDescent="0.25">
      <c r="A16" s="50" t="s">
        <v>14</v>
      </c>
      <c r="B16" s="53"/>
      <c r="C16" s="53"/>
      <c r="D16" s="53"/>
      <c r="E16" s="53"/>
    </row>
    <row r="17" spans="1:9" ht="30.75" customHeight="1" x14ac:dyDescent="0.25">
      <c r="A17" s="46" t="s">
        <v>15</v>
      </c>
      <c r="B17" s="46"/>
      <c r="C17" s="46"/>
      <c r="D17" s="46"/>
      <c r="E17" s="46"/>
    </row>
    <row r="18" spans="1:9" ht="61.9" customHeight="1" x14ac:dyDescent="0.25">
      <c r="A18" s="46" t="s">
        <v>22</v>
      </c>
      <c r="B18" s="46"/>
      <c r="C18" s="46"/>
      <c r="D18" s="46"/>
      <c r="E18" s="46"/>
    </row>
    <row r="19" spans="1:9" ht="32.450000000000003" customHeight="1" x14ac:dyDescent="0.25">
      <c r="A19" s="44" t="s">
        <v>23</v>
      </c>
      <c r="B19" s="44"/>
      <c r="C19" s="44"/>
      <c r="D19" s="44"/>
      <c r="E19" s="44"/>
    </row>
    <row r="20" spans="1:9" x14ac:dyDescent="0.25">
      <c r="A20" s="44"/>
      <c r="B20" s="44"/>
      <c r="C20" s="44"/>
      <c r="D20" s="44"/>
      <c r="E20" s="44"/>
      <c r="F20" s="2">
        <v>1179.2</v>
      </c>
      <c r="G20" s="2">
        <v>3</v>
      </c>
    </row>
    <row r="21" spans="1:9" ht="114.75" x14ac:dyDescent="0.25">
      <c r="A21" s="6" t="s">
        <v>29</v>
      </c>
      <c r="B21" s="6" t="s">
        <v>8</v>
      </c>
      <c r="C21" s="6" t="s">
        <v>3</v>
      </c>
      <c r="D21" s="6" t="s">
        <v>30</v>
      </c>
      <c r="E21" s="11" t="s">
        <v>7</v>
      </c>
    </row>
    <row r="22" spans="1:9" ht="38.25" x14ac:dyDescent="0.25">
      <c r="A22" s="31" t="s">
        <v>40</v>
      </c>
      <c r="B22" s="6" t="s">
        <v>38</v>
      </c>
      <c r="C22" s="3" t="s">
        <v>4</v>
      </c>
      <c r="D22" s="3">
        <v>20.63</v>
      </c>
      <c r="E22" s="12">
        <f>D22*F20*G20</f>
        <v>72980.687999999995</v>
      </c>
      <c r="F22" s="23"/>
      <c r="G22" s="24"/>
      <c r="I22" s="22"/>
    </row>
    <row r="23" spans="1:9" x14ac:dyDescent="0.25">
      <c r="A23" s="5" t="s">
        <v>34</v>
      </c>
      <c r="B23" s="6" t="s">
        <v>24</v>
      </c>
      <c r="C23" s="3" t="s">
        <v>4</v>
      </c>
      <c r="D23" s="3">
        <v>6.06</v>
      </c>
      <c r="E23" s="12">
        <f>D23*F20*G20</f>
        <v>21437.856</v>
      </c>
      <c r="F23" s="23"/>
      <c r="G23" s="24"/>
      <c r="I23" s="22"/>
    </row>
    <row r="24" spans="1:9" x14ac:dyDescent="0.25">
      <c r="A24" s="5" t="s">
        <v>49</v>
      </c>
      <c r="B24" s="6" t="s">
        <v>50</v>
      </c>
      <c r="C24" s="3" t="s">
        <v>25</v>
      </c>
      <c r="D24" s="3"/>
      <c r="E24" s="12">
        <v>0</v>
      </c>
      <c r="F24" s="23"/>
      <c r="G24" s="24"/>
      <c r="I24" s="22"/>
    </row>
    <row r="25" spans="1:9" x14ac:dyDescent="0.25">
      <c r="A25" s="5" t="s">
        <v>45</v>
      </c>
      <c r="B25" s="35" t="s">
        <v>37</v>
      </c>
      <c r="C25" s="3" t="s">
        <v>25</v>
      </c>
      <c r="D25" s="3"/>
      <c r="E25" s="33">
        <v>2975.93</v>
      </c>
      <c r="F25" s="23"/>
      <c r="G25" s="24"/>
      <c r="I25" s="22"/>
    </row>
    <row r="26" spans="1:9" x14ac:dyDescent="0.25">
      <c r="A26" s="5" t="s">
        <v>46</v>
      </c>
      <c r="B26" s="35" t="s">
        <v>37</v>
      </c>
      <c r="C26" s="3" t="s">
        <v>25</v>
      </c>
      <c r="D26" s="3"/>
      <c r="E26" s="33">
        <v>0</v>
      </c>
      <c r="F26" s="23"/>
      <c r="G26" s="24"/>
      <c r="I26" s="22"/>
    </row>
    <row r="27" spans="1:9" x14ac:dyDescent="0.25">
      <c r="A27" s="5" t="s">
        <v>47</v>
      </c>
      <c r="B27" s="35" t="s">
        <v>37</v>
      </c>
      <c r="C27" s="3" t="s">
        <v>25</v>
      </c>
      <c r="D27" s="3"/>
      <c r="E27" s="33">
        <v>2257.6</v>
      </c>
      <c r="F27" s="23"/>
      <c r="G27" s="24"/>
      <c r="I27" s="22"/>
    </row>
    <row r="28" spans="1:9" x14ac:dyDescent="0.25">
      <c r="A28" s="5" t="s">
        <v>48</v>
      </c>
      <c r="B28" s="35" t="s">
        <v>37</v>
      </c>
      <c r="C28" s="3" t="s">
        <v>25</v>
      </c>
      <c r="D28" s="3"/>
      <c r="E28" s="12">
        <v>745.25</v>
      </c>
      <c r="F28" s="23"/>
      <c r="G28" s="24"/>
      <c r="I28" s="22"/>
    </row>
    <row r="29" spans="1:9" x14ac:dyDescent="0.25">
      <c r="A29" s="30" t="s">
        <v>35</v>
      </c>
      <c r="B29" s="35" t="s">
        <v>37</v>
      </c>
      <c r="C29" s="11" t="s">
        <v>25</v>
      </c>
      <c r="D29" s="11"/>
      <c r="E29" s="29">
        <v>0</v>
      </c>
      <c r="F29" s="23"/>
      <c r="G29" s="24"/>
      <c r="I29" s="22"/>
    </row>
    <row r="30" spans="1:9" ht="30" x14ac:dyDescent="0.25">
      <c r="A30" s="40" t="s">
        <v>55</v>
      </c>
      <c r="B30" s="35" t="s">
        <v>56</v>
      </c>
      <c r="C30" s="11" t="s">
        <v>25</v>
      </c>
      <c r="D30" s="11"/>
      <c r="E30" s="29">
        <v>20845.400000000001</v>
      </c>
      <c r="F30" s="23"/>
      <c r="G30" s="24"/>
      <c r="I30" s="22"/>
    </row>
    <row r="31" spans="1:9" x14ac:dyDescent="0.25">
      <c r="A31" s="30"/>
      <c r="B31" s="35"/>
      <c r="C31" s="11"/>
      <c r="D31" s="11"/>
      <c r="E31" s="29"/>
      <c r="F31" s="23"/>
      <c r="G31" s="24"/>
      <c r="I31" s="22"/>
    </row>
    <row r="32" spans="1:9" s="17" customFormat="1" x14ac:dyDescent="0.25">
      <c r="A32" s="7" t="s">
        <v>26</v>
      </c>
      <c r="B32" s="8"/>
      <c r="C32" s="9"/>
      <c r="D32" s="9"/>
      <c r="E32" s="13">
        <f>SUM(E22:E31)</f>
        <v>121242.72399999999</v>
      </c>
      <c r="F32" s="25"/>
      <c r="G32" s="24"/>
    </row>
    <row r="33" spans="1:8" s="17" customFormat="1" x14ac:dyDescent="0.25">
      <c r="A33" s="2"/>
      <c r="B33" s="2"/>
      <c r="C33" s="2"/>
      <c r="D33" s="2"/>
      <c r="F33" s="25"/>
      <c r="G33" s="24"/>
    </row>
    <row r="34" spans="1:8" s="10" customFormat="1" ht="29.25" customHeight="1" x14ac:dyDescent="0.25">
      <c r="A34" s="45" t="s">
        <v>58</v>
      </c>
      <c r="B34" s="45"/>
      <c r="C34" s="45"/>
      <c r="D34" s="45"/>
      <c r="E34" s="45"/>
      <c r="G34" s="24"/>
    </row>
    <row r="35" spans="1:8" ht="33" customHeight="1" x14ac:dyDescent="0.25">
      <c r="A35" s="46" t="s">
        <v>19</v>
      </c>
      <c r="B35" s="46"/>
      <c r="C35" s="46"/>
      <c r="D35" s="46"/>
      <c r="E35" s="46"/>
    </row>
    <row r="36" spans="1:8" ht="19.5" customHeight="1" x14ac:dyDescent="0.25">
      <c r="A36" s="46" t="s">
        <v>18</v>
      </c>
      <c r="B36" s="46"/>
      <c r="C36" s="46"/>
      <c r="D36" s="46"/>
      <c r="E36" s="46"/>
    </row>
    <row r="37" spans="1:8" ht="29.25" customHeight="1" x14ac:dyDescent="0.25">
      <c r="A37" s="46" t="s">
        <v>27</v>
      </c>
      <c r="B37" s="46"/>
      <c r="C37" s="46"/>
      <c r="D37" s="46"/>
      <c r="E37" s="46"/>
    </row>
    <row r="38" spans="1:8" x14ac:dyDescent="0.25">
      <c r="A38" s="46" t="s">
        <v>16</v>
      </c>
      <c r="B38" s="46"/>
      <c r="C38" s="46"/>
      <c r="D38" s="46"/>
      <c r="E38" s="46"/>
    </row>
    <row r="39" spans="1:8" ht="29.25" customHeight="1" x14ac:dyDescent="0.25">
      <c r="A39" s="47" t="s">
        <v>5</v>
      </c>
      <c r="B39" s="47"/>
      <c r="C39" s="47"/>
      <c r="D39" s="47"/>
      <c r="E39" s="47"/>
      <c r="F39" s="10"/>
      <c r="G39" s="10"/>
      <c r="H39" s="18"/>
    </row>
    <row r="40" spans="1:8" x14ac:dyDescent="0.25">
      <c r="A40" s="46" t="s">
        <v>16</v>
      </c>
      <c r="B40" s="46"/>
      <c r="C40" s="46"/>
      <c r="D40" s="46"/>
      <c r="E40" s="46"/>
    </row>
    <row r="41" spans="1:8" ht="13.9" customHeight="1" x14ac:dyDescent="0.25">
      <c r="A41" s="48" t="s">
        <v>52</v>
      </c>
      <c r="B41" s="48"/>
      <c r="C41" s="48"/>
      <c r="D41" s="48"/>
      <c r="E41" s="14"/>
    </row>
    <row r="42" spans="1:8" x14ac:dyDescent="0.25">
      <c r="B42" s="43" t="s">
        <v>17</v>
      </c>
      <c r="C42" s="43"/>
      <c r="D42" s="43"/>
      <c r="E42" s="15" t="s">
        <v>6</v>
      </c>
    </row>
    <row r="43" spans="1:8" x14ac:dyDescent="0.25">
      <c r="A43" s="36"/>
      <c r="B43" s="36"/>
      <c r="C43" s="36"/>
      <c r="D43" s="36"/>
      <c r="E43" s="16"/>
    </row>
    <row r="44" spans="1:8" ht="13.9" customHeight="1" x14ac:dyDescent="0.25">
      <c r="A44" s="49" t="s">
        <v>44</v>
      </c>
      <c r="B44" s="49"/>
      <c r="C44" s="49"/>
      <c r="D44" s="49"/>
      <c r="E44" s="14"/>
    </row>
    <row r="45" spans="1:8" x14ac:dyDescent="0.25">
      <c r="B45" s="43" t="s">
        <v>17</v>
      </c>
      <c r="C45" s="43"/>
      <c r="D45" s="43"/>
      <c r="E45" s="15" t="s">
        <v>6</v>
      </c>
    </row>
    <row r="47" spans="1:8" x14ac:dyDescent="0.25">
      <c r="A47" s="26" t="s">
        <v>31</v>
      </c>
    </row>
    <row r="48" spans="1:8" x14ac:dyDescent="0.25">
      <c r="A48" s="10" t="s">
        <v>28</v>
      </c>
      <c r="E48" s="2"/>
    </row>
    <row r="49" spans="1:5" x14ac:dyDescent="0.25">
      <c r="A49" s="2" t="s">
        <v>39</v>
      </c>
      <c r="B49" s="21">
        <v>1789.87</v>
      </c>
      <c r="E49" s="2"/>
    </row>
    <row r="50" spans="1:5" x14ac:dyDescent="0.25">
      <c r="A50" s="27" t="s">
        <v>57</v>
      </c>
      <c r="B50" s="20"/>
      <c r="E50" s="2"/>
    </row>
    <row r="51" spans="1:5" x14ac:dyDescent="0.25">
      <c r="A51" s="2" t="s">
        <v>33</v>
      </c>
      <c r="B51" s="20">
        <v>107205.24</v>
      </c>
      <c r="E51" s="2"/>
    </row>
    <row r="52" spans="1:5" ht="30" x14ac:dyDescent="0.25">
      <c r="A52" s="32" t="s">
        <v>41</v>
      </c>
      <c r="B52" s="20">
        <f>110*3</f>
        <v>330</v>
      </c>
      <c r="E52" s="2"/>
    </row>
    <row r="53" spans="1:5" ht="18.600000000000001" customHeight="1" x14ac:dyDescent="0.25">
      <c r="A53" s="2" t="s">
        <v>32</v>
      </c>
      <c r="B53" s="20">
        <f>E32</f>
        <v>121242.72399999999</v>
      </c>
      <c r="E53" s="2"/>
    </row>
    <row r="54" spans="1:5" x14ac:dyDescent="0.25">
      <c r="A54" s="19" t="s">
        <v>36</v>
      </c>
      <c r="B54" s="28">
        <f>B49+B51+B52-B53</f>
        <v>-11917.613999999987</v>
      </c>
    </row>
    <row r="55" spans="1:5" x14ac:dyDescent="0.25">
      <c r="C55" s="22"/>
    </row>
    <row r="56" spans="1:5" x14ac:dyDescent="0.25">
      <c r="B56" s="2">
        <v>1789.87</v>
      </c>
    </row>
    <row r="57" spans="1:5" x14ac:dyDescent="0.25">
      <c r="B57" s="22"/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D41"/>
    <mergeCell ref="B42:D42"/>
    <mergeCell ref="A44:D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view="pageBreakPreview" topLeftCell="A37" zoomScaleSheetLayoutView="100" workbookViewId="0">
      <selection activeCell="E27" sqref="E27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3" style="2" customWidth="1"/>
    <col min="4" max="4" width="11.28515625" style="2" customWidth="1"/>
    <col min="5" max="5" width="15.7109375" style="17" customWidth="1"/>
    <col min="6" max="6" width="9.140625" style="2"/>
    <col min="7" max="7" width="11.28515625" style="2" bestFit="1" customWidth="1"/>
    <col min="8" max="8" width="13.42578125" style="2" bestFit="1" customWidth="1"/>
    <col min="9" max="9" width="12.140625" style="2" bestFit="1" customWidth="1"/>
    <col min="10" max="16384" width="9.140625" style="2"/>
  </cols>
  <sheetData>
    <row r="1" spans="1:5" ht="15.75" x14ac:dyDescent="0.25">
      <c r="A1" s="54" t="s">
        <v>9</v>
      </c>
      <c r="B1" s="54"/>
      <c r="C1" s="54"/>
      <c r="D1" s="54"/>
      <c r="E1" s="54"/>
    </row>
    <row r="2" spans="1:5" ht="30" customHeight="1" x14ac:dyDescent="0.25">
      <c r="A2" s="55" t="s">
        <v>10</v>
      </c>
      <c r="B2" s="56"/>
      <c r="C2" s="56"/>
      <c r="D2" s="56"/>
      <c r="E2" s="56"/>
    </row>
    <row r="3" spans="1:5" x14ac:dyDescent="0.25">
      <c r="A3" s="57" t="s">
        <v>59</v>
      </c>
      <c r="B3" s="57"/>
      <c r="C3" s="57"/>
      <c r="D3" s="57"/>
      <c r="E3" s="57"/>
    </row>
    <row r="4" spans="1:5" s="1" customFormat="1" ht="15.6" customHeight="1" x14ac:dyDescent="0.25">
      <c r="A4" s="34" t="s">
        <v>11</v>
      </c>
      <c r="B4" s="4"/>
      <c r="C4" s="4"/>
      <c r="D4" s="39"/>
      <c r="E4" s="38" t="s">
        <v>60</v>
      </c>
    </row>
    <row r="5" spans="1:5" x14ac:dyDescent="0.25">
      <c r="A5" s="42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58" t="s">
        <v>20</v>
      </c>
      <c r="B7" s="58"/>
      <c r="C7" s="58"/>
      <c r="D7" s="58"/>
      <c r="E7" s="58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6" t="s">
        <v>42</v>
      </c>
      <c r="B9" s="46"/>
      <c r="C9" s="46"/>
      <c r="D9" s="46"/>
      <c r="E9" s="46"/>
    </row>
    <row r="10" spans="1:5" ht="27" customHeight="1" x14ac:dyDescent="0.25">
      <c r="A10" s="51" t="s">
        <v>12</v>
      </c>
      <c r="B10" s="52"/>
      <c r="C10" s="52"/>
      <c r="D10" s="52"/>
      <c r="E10" s="52"/>
    </row>
    <row r="11" spans="1:5" ht="30.75" customHeight="1" x14ac:dyDescent="0.25">
      <c r="A11" s="46" t="s">
        <v>43</v>
      </c>
      <c r="B11" s="46"/>
      <c r="C11" s="46"/>
      <c r="D11" s="46"/>
      <c r="E11" s="46"/>
    </row>
    <row r="12" spans="1:5" x14ac:dyDescent="0.25">
      <c r="A12" s="50" t="s">
        <v>13</v>
      </c>
      <c r="B12" s="53"/>
      <c r="C12" s="53"/>
      <c r="D12" s="53"/>
      <c r="E12" s="53"/>
    </row>
    <row r="13" spans="1:5" x14ac:dyDescent="0.25">
      <c r="A13" s="46" t="s">
        <v>21</v>
      </c>
      <c r="B13" s="46"/>
      <c r="C13" s="46"/>
      <c r="D13" s="46"/>
      <c r="E13" s="46"/>
    </row>
    <row r="14" spans="1:5" ht="11.25" customHeight="1" x14ac:dyDescent="0.25">
      <c r="A14" s="50" t="s">
        <v>2</v>
      </c>
      <c r="B14" s="53"/>
      <c r="C14" s="53"/>
      <c r="D14" s="53"/>
      <c r="E14" s="53"/>
    </row>
    <row r="15" spans="1:5" x14ac:dyDescent="0.25">
      <c r="A15" s="46" t="s">
        <v>51</v>
      </c>
      <c r="B15" s="46"/>
      <c r="C15" s="46"/>
      <c r="D15" s="46"/>
      <c r="E15" s="46"/>
    </row>
    <row r="16" spans="1:5" ht="13.9" customHeight="1" x14ac:dyDescent="0.25">
      <c r="A16" s="50" t="s">
        <v>14</v>
      </c>
      <c r="B16" s="53"/>
      <c r="C16" s="53"/>
      <c r="D16" s="53"/>
      <c r="E16" s="53"/>
    </row>
    <row r="17" spans="1:9" ht="30.75" customHeight="1" x14ac:dyDescent="0.25">
      <c r="A17" s="46" t="s">
        <v>15</v>
      </c>
      <c r="B17" s="46"/>
      <c r="C17" s="46"/>
      <c r="D17" s="46"/>
      <c r="E17" s="46"/>
    </row>
    <row r="18" spans="1:9" ht="61.9" customHeight="1" x14ac:dyDescent="0.25">
      <c r="A18" s="46" t="s">
        <v>22</v>
      </c>
      <c r="B18" s="46"/>
      <c r="C18" s="46"/>
      <c r="D18" s="46"/>
      <c r="E18" s="46"/>
    </row>
    <row r="19" spans="1:9" ht="32.450000000000003" customHeight="1" x14ac:dyDescent="0.25">
      <c r="A19" s="44" t="s">
        <v>23</v>
      </c>
      <c r="B19" s="44"/>
      <c r="C19" s="44"/>
      <c r="D19" s="44"/>
      <c r="E19" s="44"/>
    </row>
    <row r="20" spans="1:9" x14ac:dyDescent="0.25">
      <c r="A20" s="44"/>
      <c r="B20" s="44"/>
      <c r="C20" s="44"/>
      <c r="D20" s="44"/>
      <c r="E20" s="44"/>
      <c r="F20" s="2">
        <v>1179.2</v>
      </c>
      <c r="G20" s="2">
        <v>3</v>
      </c>
    </row>
    <row r="21" spans="1:9" ht="114.75" x14ac:dyDescent="0.25">
      <c r="A21" s="6" t="s">
        <v>29</v>
      </c>
      <c r="B21" s="6" t="s">
        <v>8</v>
      </c>
      <c r="C21" s="6" t="s">
        <v>3</v>
      </c>
      <c r="D21" s="6" t="s">
        <v>30</v>
      </c>
      <c r="E21" s="11" t="s">
        <v>7</v>
      </c>
    </row>
    <row r="22" spans="1:9" ht="38.25" x14ac:dyDescent="0.25">
      <c r="A22" s="31" t="s">
        <v>40</v>
      </c>
      <c r="B22" s="6" t="s">
        <v>38</v>
      </c>
      <c r="C22" s="3" t="s">
        <v>4</v>
      </c>
      <c r="D22" s="3">
        <v>20.63</v>
      </c>
      <c r="E22" s="12">
        <f>D22*F20*G20</f>
        <v>72980.687999999995</v>
      </c>
      <c r="F22" s="23"/>
      <c r="G22" s="24"/>
      <c r="I22" s="22"/>
    </row>
    <row r="23" spans="1:9" x14ac:dyDescent="0.25">
      <c r="A23" s="5" t="s">
        <v>34</v>
      </c>
      <c r="B23" s="6" t="s">
        <v>24</v>
      </c>
      <c r="C23" s="3" t="s">
        <v>4</v>
      </c>
      <c r="D23" s="3">
        <v>6.06</v>
      </c>
      <c r="E23" s="12">
        <f>D23*F20*G20</f>
        <v>21437.856</v>
      </c>
      <c r="F23" s="23"/>
      <c r="G23" s="24"/>
      <c r="I23" s="22"/>
    </row>
    <row r="24" spans="1:9" x14ac:dyDescent="0.25">
      <c r="A24" s="5" t="s">
        <v>49</v>
      </c>
      <c r="B24" s="6" t="s">
        <v>50</v>
      </c>
      <c r="C24" s="3" t="s">
        <v>25</v>
      </c>
      <c r="D24" s="3"/>
      <c r="E24" s="12">
        <v>0</v>
      </c>
      <c r="F24" s="23"/>
      <c r="G24" s="24"/>
      <c r="I24" s="22"/>
    </row>
    <row r="25" spans="1:9" x14ac:dyDescent="0.25">
      <c r="A25" s="5" t="s">
        <v>45</v>
      </c>
      <c r="B25" s="35" t="s">
        <v>61</v>
      </c>
      <c r="C25" s="3" t="s">
        <v>25</v>
      </c>
      <c r="D25" s="3"/>
      <c r="E25" s="12">
        <v>8927.7900000000009</v>
      </c>
      <c r="F25" s="23"/>
      <c r="G25" s="24"/>
      <c r="I25" s="22"/>
    </row>
    <row r="26" spans="1:9" x14ac:dyDescent="0.25">
      <c r="A26" s="5" t="s">
        <v>46</v>
      </c>
      <c r="B26" s="35" t="s">
        <v>61</v>
      </c>
      <c r="C26" s="3" t="s">
        <v>25</v>
      </c>
      <c r="D26" s="3"/>
      <c r="E26" s="12">
        <v>0</v>
      </c>
      <c r="F26" s="23"/>
      <c r="G26" s="24"/>
      <c r="I26" s="22"/>
    </row>
    <row r="27" spans="1:9" x14ac:dyDescent="0.25">
      <c r="A27" s="5" t="s">
        <v>47</v>
      </c>
      <c r="B27" s="35" t="s">
        <v>61</v>
      </c>
      <c r="C27" s="3" t="s">
        <v>25</v>
      </c>
      <c r="D27" s="3"/>
      <c r="E27" s="12">
        <v>2543.1999999999998</v>
      </c>
      <c r="F27" s="23"/>
      <c r="G27" s="24"/>
      <c r="I27" s="22"/>
    </row>
    <row r="28" spans="1:9" x14ac:dyDescent="0.25">
      <c r="A28" s="5" t="s">
        <v>48</v>
      </c>
      <c r="B28" s="35" t="s">
        <v>61</v>
      </c>
      <c r="C28" s="3" t="s">
        <v>25</v>
      </c>
      <c r="D28" s="3"/>
      <c r="E28" s="12">
        <v>2235.75</v>
      </c>
      <c r="F28" s="23"/>
      <c r="G28" s="24"/>
      <c r="I28" s="22"/>
    </row>
    <row r="29" spans="1:9" x14ac:dyDescent="0.25">
      <c r="A29" s="30" t="s">
        <v>35</v>
      </c>
      <c r="B29" s="35" t="s">
        <v>61</v>
      </c>
      <c r="C29" s="11" t="s">
        <v>25</v>
      </c>
      <c r="D29" s="11"/>
      <c r="E29" s="12">
        <v>6069.58</v>
      </c>
      <c r="F29" s="23"/>
      <c r="G29" s="24"/>
      <c r="I29" s="22"/>
    </row>
    <row r="30" spans="1:9" x14ac:dyDescent="0.25">
      <c r="A30" s="30"/>
      <c r="B30" s="35"/>
      <c r="C30" s="11"/>
      <c r="D30" s="11"/>
      <c r="E30" s="29"/>
      <c r="F30" s="23"/>
      <c r="G30" s="24"/>
      <c r="I30" s="22"/>
    </row>
    <row r="31" spans="1:9" s="17" customFormat="1" x14ac:dyDescent="0.25">
      <c r="A31" s="7" t="s">
        <v>26</v>
      </c>
      <c r="B31" s="8"/>
      <c r="C31" s="9"/>
      <c r="D31" s="9"/>
      <c r="E31" s="13">
        <f>SUM(E22:E30)</f>
        <v>114194.864</v>
      </c>
      <c r="F31" s="25"/>
      <c r="G31" s="24"/>
    </row>
    <row r="32" spans="1:9" s="17" customFormat="1" x14ac:dyDescent="0.25">
      <c r="A32" s="2"/>
      <c r="B32" s="2"/>
      <c r="C32" s="2"/>
      <c r="D32" s="2"/>
      <c r="F32" s="25"/>
      <c r="G32" s="24"/>
    </row>
    <row r="33" spans="1:8" s="10" customFormat="1" ht="29.25" customHeight="1" x14ac:dyDescent="0.25">
      <c r="A33" s="45" t="s">
        <v>62</v>
      </c>
      <c r="B33" s="45"/>
      <c r="C33" s="45"/>
      <c r="D33" s="45"/>
      <c r="E33" s="45"/>
      <c r="G33" s="24"/>
    </row>
    <row r="34" spans="1:8" ht="33" customHeight="1" x14ac:dyDescent="0.25">
      <c r="A34" s="46" t="s">
        <v>19</v>
      </c>
      <c r="B34" s="46"/>
      <c r="C34" s="46"/>
      <c r="D34" s="46"/>
      <c r="E34" s="46"/>
    </row>
    <row r="35" spans="1:8" ht="19.5" customHeight="1" x14ac:dyDescent="0.25">
      <c r="A35" s="46" t="s">
        <v>18</v>
      </c>
      <c r="B35" s="46"/>
      <c r="C35" s="46"/>
      <c r="D35" s="46"/>
      <c r="E35" s="46"/>
    </row>
    <row r="36" spans="1:8" ht="29.25" customHeight="1" x14ac:dyDescent="0.25">
      <c r="A36" s="46" t="s">
        <v>27</v>
      </c>
      <c r="B36" s="46"/>
      <c r="C36" s="46"/>
      <c r="D36" s="46"/>
      <c r="E36" s="46"/>
    </row>
    <row r="37" spans="1:8" x14ac:dyDescent="0.25">
      <c r="A37" s="46" t="s">
        <v>16</v>
      </c>
      <c r="B37" s="46"/>
      <c r="C37" s="46"/>
      <c r="D37" s="46"/>
      <c r="E37" s="46"/>
    </row>
    <row r="38" spans="1:8" ht="29.25" customHeight="1" x14ac:dyDescent="0.25">
      <c r="A38" s="47" t="s">
        <v>5</v>
      </c>
      <c r="B38" s="47"/>
      <c r="C38" s="47"/>
      <c r="D38" s="47"/>
      <c r="E38" s="47"/>
      <c r="F38" s="10"/>
      <c r="G38" s="10"/>
      <c r="H38" s="18"/>
    </row>
    <row r="39" spans="1:8" x14ac:dyDescent="0.25">
      <c r="A39" s="46" t="s">
        <v>16</v>
      </c>
      <c r="B39" s="46"/>
      <c r="C39" s="46"/>
      <c r="D39" s="46"/>
      <c r="E39" s="46"/>
    </row>
    <row r="40" spans="1:8" ht="13.9" customHeight="1" x14ac:dyDescent="0.25">
      <c r="A40" s="48" t="s">
        <v>52</v>
      </c>
      <c r="B40" s="48"/>
      <c r="C40" s="48"/>
      <c r="D40" s="48"/>
      <c r="E40" s="14"/>
    </row>
    <row r="41" spans="1:8" x14ac:dyDescent="0.25">
      <c r="B41" s="43" t="s">
        <v>17</v>
      </c>
      <c r="C41" s="43"/>
      <c r="D41" s="43"/>
      <c r="E41" s="15" t="s">
        <v>6</v>
      </c>
    </row>
    <row r="42" spans="1:8" x14ac:dyDescent="0.25">
      <c r="A42" s="41"/>
      <c r="B42" s="41"/>
      <c r="C42" s="41"/>
      <c r="D42" s="41"/>
      <c r="E42" s="16"/>
    </row>
    <row r="43" spans="1:8" ht="13.9" customHeight="1" x14ac:dyDescent="0.25">
      <c r="A43" s="49" t="s">
        <v>44</v>
      </c>
      <c r="B43" s="49"/>
      <c r="C43" s="49"/>
      <c r="D43" s="49"/>
      <c r="E43" s="14"/>
    </row>
    <row r="44" spans="1:8" x14ac:dyDescent="0.25">
      <c r="B44" s="43" t="s">
        <v>17</v>
      </c>
      <c r="C44" s="43"/>
      <c r="D44" s="43"/>
      <c r="E44" s="15" t="s">
        <v>6</v>
      </c>
    </row>
    <row r="46" spans="1:8" x14ac:dyDescent="0.25">
      <c r="A46" s="26" t="s">
        <v>31</v>
      </c>
    </row>
    <row r="47" spans="1:8" x14ac:dyDescent="0.25">
      <c r="A47" s="10" t="s">
        <v>28</v>
      </c>
      <c r="E47" s="2"/>
    </row>
    <row r="48" spans="1:8" x14ac:dyDescent="0.25">
      <c r="A48" s="2" t="s">
        <v>39</v>
      </c>
      <c r="B48" s="21">
        <f>'1кв'!B54</f>
        <v>-11917.613999999987</v>
      </c>
      <c r="E48" s="2"/>
    </row>
    <row r="49" spans="1:5" x14ac:dyDescent="0.25">
      <c r="A49" s="27" t="s">
        <v>63</v>
      </c>
      <c r="B49" s="20"/>
      <c r="E49" s="2"/>
    </row>
    <row r="50" spans="1:5" x14ac:dyDescent="0.25">
      <c r="A50" s="2" t="s">
        <v>33</v>
      </c>
      <c r="B50" s="20">
        <v>124474.89</v>
      </c>
      <c r="E50" s="2"/>
    </row>
    <row r="51" spans="1:5" ht="30" x14ac:dyDescent="0.25">
      <c r="A51" s="32" t="s">
        <v>41</v>
      </c>
      <c r="B51" s="20">
        <f>110*3</f>
        <v>330</v>
      </c>
      <c r="E51" s="2"/>
    </row>
    <row r="52" spans="1:5" ht="18.600000000000001" customHeight="1" x14ac:dyDescent="0.25">
      <c r="A52" s="2" t="s">
        <v>32</v>
      </c>
      <c r="B52" s="20">
        <f>E31</f>
        <v>114194.864</v>
      </c>
      <c r="E52" s="2"/>
    </row>
    <row r="53" spans="1:5" x14ac:dyDescent="0.25">
      <c r="A53" s="19" t="s">
        <v>36</v>
      </c>
      <c r="B53" s="28">
        <f>B48+B50+B51-B52</f>
        <v>-1307.5879999999888</v>
      </c>
    </row>
    <row r="54" spans="1:5" x14ac:dyDescent="0.25">
      <c r="C54" s="22"/>
    </row>
    <row r="55" spans="1:5" x14ac:dyDescent="0.25">
      <c r="B55" s="2">
        <v>1789.87</v>
      </c>
    </row>
    <row r="56" spans="1:5" x14ac:dyDescent="0.25">
      <c r="B56" s="22"/>
    </row>
  </sheetData>
  <mergeCells count="29">
    <mergeCell ref="A39:E39"/>
    <mergeCell ref="A40:D40"/>
    <mergeCell ref="B41:D41"/>
    <mergeCell ref="A43:D43"/>
    <mergeCell ref="B44:D44"/>
    <mergeCell ref="A33:E33"/>
    <mergeCell ref="A34:E34"/>
    <mergeCell ref="A35:E35"/>
    <mergeCell ref="A36:E36"/>
    <mergeCell ref="A37:E37"/>
    <mergeCell ref="A38:E38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2024-08-01T07:10:17Z</dcterms:modified>
</cp:coreProperties>
</file>